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4\Trasparenza\2020\"/>
    </mc:Choice>
  </mc:AlternateContent>
  <bookViews>
    <workbookView xWindow="0" yWindow="0" windowWidth="28800" windowHeight="1132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F4" i="1" l="1"/>
  <c r="J4" i="1" s="1"/>
  <c r="F26" i="1"/>
  <c r="F8" i="1"/>
  <c r="J8" i="1" s="1"/>
  <c r="F5" i="1"/>
  <c r="J5" i="1" s="1"/>
  <c r="C19" i="1" l="1"/>
  <c r="F6" i="1" l="1"/>
  <c r="F25" i="1" l="1"/>
  <c r="F27" i="1" s="1"/>
  <c r="C18" i="1"/>
  <c r="J6" i="1"/>
  <c r="J13" i="1" s="1"/>
  <c r="F23" i="1" l="1"/>
  <c r="C17" i="1"/>
  <c r="C20" i="1" s="1"/>
</calcChain>
</file>

<file path=xl/sharedStrings.xml><?xml version="1.0" encoding="utf-8"?>
<sst xmlns="http://schemas.openxmlformats.org/spreadsheetml/2006/main" count="42" uniqueCount="32">
  <si>
    <t xml:space="preserve">Ind. di  Poszione </t>
  </si>
  <si>
    <t>Val.</t>
  </si>
  <si>
    <t>Percen.</t>
  </si>
  <si>
    <t xml:space="preserve">Inden. Risultato </t>
  </si>
  <si>
    <t xml:space="preserve">Totale </t>
  </si>
  <si>
    <t xml:space="preserve">IRAP </t>
  </si>
  <si>
    <t>Cap.</t>
  </si>
  <si>
    <t xml:space="preserve">Allegato A ) </t>
  </si>
  <si>
    <t xml:space="preserve">Cap </t>
  </si>
  <si>
    <t>132/0</t>
  </si>
  <si>
    <t>150/0</t>
  </si>
  <si>
    <t xml:space="preserve">Cap. </t>
  </si>
  <si>
    <t>210/0</t>
  </si>
  <si>
    <t xml:space="preserve">INDENNITA' DI RISULTATO   ANNO 2020 </t>
  </si>
  <si>
    <t xml:space="preserve">SPESA   PER TITOLRI DI P.O.   ANNO 2020 </t>
  </si>
  <si>
    <t xml:space="preserve">( Impegno n. 633 ) </t>
  </si>
  <si>
    <t xml:space="preserve">(Impegno n. 639 ) </t>
  </si>
  <si>
    <t xml:space="preserve">( Impegno n. 639 ) </t>
  </si>
  <si>
    <t>508/0</t>
  </si>
  <si>
    <t xml:space="preserve">(Impegno n.841) </t>
  </si>
  <si>
    <t>Contributi</t>
  </si>
  <si>
    <t xml:space="preserve">132/0 </t>
  </si>
  <si>
    <t>(Impegno n. 634)</t>
  </si>
  <si>
    <t xml:space="preserve">(Impegno n. 632) </t>
  </si>
  <si>
    <t xml:space="preserve">fino a giugno 2020  (  al 25 % ) </t>
  </si>
  <si>
    <t xml:space="preserve">fino a dicembre 2020 (al 15 %) </t>
  </si>
  <si>
    <t>90 %  intero anno (al15%)</t>
  </si>
  <si>
    <t xml:space="preserve">50%  intero anno (al 15 % ) </t>
  </si>
  <si>
    <t xml:space="preserve">La responsabile dell'Ufficio Personale </t>
  </si>
  <si>
    <t>La Responsabile dell'Area AA.GG.</t>
  </si>
  <si>
    <t xml:space="preserve">Rosanna Maiorino </t>
  </si>
  <si>
    <t xml:space="preserve">Maria Salvatore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</si>
</sst>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28">
    <xf numFmtId="0" fontId="0" fillId="0" borderId="0" xfId="0"/>
    <xf numFmtId="0" fontId="0" fillId="0" borderId="1" xfId="0" applyBorder="1"/>
    <xf numFmtId="0" fontId="0" fillId="0" borderId="1" xfId="0" applyFont="1" applyBorder="1"/>
    <xf numFmtId="9" fontId="0" fillId="0" borderId="1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4" fontId="0" fillId="0" borderId="0" xfId="0" applyNumberFormat="1"/>
    <xf numFmtId="0" fontId="0" fillId="0" borderId="0" xfId="0" applyBorder="1" applyAlignment="1"/>
    <xf numFmtId="0" fontId="0" fillId="0" borderId="7" xfId="0" applyBorder="1"/>
    <xf numFmtId="0" fontId="0" fillId="0" borderId="12" xfId="0" applyBorder="1"/>
    <xf numFmtId="0" fontId="0" fillId="0" borderId="8" xfId="0" applyBorder="1"/>
    <xf numFmtId="0" fontId="0" fillId="0" borderId="9" xfId="0" applyFont="1" applyBorder="1"/>
    <xf numFmtId="9" fontId="0" fillId="0" borderId="9" xfId="0" applyNumberFormat="1" applyFont="1" applyBorder="1"/>
    <xf numFmtId="0" fontId="0" fillId="0" borderId="7" xfId="0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/>
    <xf numFmtId="0" fontId="0" fillId="0" borderId="24" xfId="0" applyBorder="1"/>
    <xf numFmtId="0" fontId="0" fillId="0" borderId="25" xfId="0" applyBorder="1"/>
    <xf numFmtId="0" fontId="1" fillId="0" borderId="0" xfId="0" applyFont="1" applyBorder="1"/>
    <xf numFmtId="0" fontId="0" fillId="0" borderId="15" xfId="0" applyBorder="1"/>
    <xf numFmtId="0" fontId="0" fillId="0" borderId="18" xfId="0" applyBorder="1"/>
    <xf numFmtId="0" fontId="3" fillId="0" borderId="0" xfId="0" applyFont="1" applyBorder="1"/>
    <xf numFmtId="0" fontId="0" fillId="0" borderId="26" xfId="0" applyBorder="1"/>
    <xf numFmtId="0" fontId="0" fillId="0" borderId="27" xfId="0" applyBorder="1"/>
    <xf numFmtId="0" fontId="0" fillId="0" borderId="31" xfId="0" applyFont="1" applyBorder="1"/>
    <xf numFmtId="9" fontId="0" fillId="0" borderId="31" xfId="0" applyNumberFormat="1" applyFont="1" applyBorder="1"/>
    <xf numFmtId="0" fontId="0" fillId="0" borderId="12" xfId="0" applyFont="1" applyBorder="1"/>
    <xf numFmtId="0" fontId="0" fillId="0" borderId="34" xfId="0" applyFont="1" applyBorder="1"/>
    <xf numFmtId="9" fontId="0" fillId="0" borderId="34" xfId="0" applyNumberFormat="1" applyFont="1" applyBorder="1"/>
    <xf numFmtId="0" fontId="0" fillId="0" borderId="7" xfId="0" applyFont="1" applyBorder="1"/>
    <xf numFmtId="43" fontId="1" fillId="0" borderId="0" xfId="0" applyNumberFormat="1" applyFont="1" applyBorder="1" applyAlignment="1">
      <alignment horizontal="center"/>
    </xf>
    <xf numFmtId="164" fontId="1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4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7" xfId="0" applyBorder="1"/>
    <xf numFmtId="0" fontId="0" fillId="0" borderId="38" xfId="0" applyBorder="1"/>
    <xf numFmtId="9" fontId="0" fillId="0" borderId="38" xfId="0" applyNumberFormat="1" applyBorder="1"/>
    <xf numFmtId="0" fontId="0" fillId="0" borderId="37" xfId="0" applyBorder="1" applyAlignment="1">
      <alignment horizontal="center"/>
    </xf>
    <xf numFmtId="9" fontId="0" fillId="0" borderId="3" xfId="0" applyNumberFormat="1" applyBorder="1"/>
    <xf numFmtId="0" fontId="0" fillId="0" borderId="44" xfId="0" applyBorder="1" applyAlignment="1">
      <alignment horizontal="center"/>
    </xf>
    <xf numFmtId="164" fontId="0" fillId="0" borderId="45" xfId="1" applyFont="1" applyBorder="1" applyAlignment="1">
      <alignment horizontal="center"/>
    </xf>
    <xf numFmtId="164" fontId="0" fillId="0" borderId="44" xfId="1" applyFont="1" applyBorder="1" applyAlignment="1">
      <alignment horizontal="center"/>
    </xf>
    <xf numFmtId="164" fontId="0" fillId="0" borderId="25" xfId="1" applyFont="1" applyBorder="1" applyAlignment="1">
      <alignment horizontal="center"/>
    </xf>
    <xf numFmtId="9" fontId="0" fillId="0" borderId="1" xfId="0" applyNumberFormat="1" applyBorder="1"/>
    <xf numFmtId="43" fontId="1" fillId="0" borderId="39" xfId="0" applyNumberFormat="1" applyFont="1" applyBorder="1" applyAlignment="1">
      <alignment horizontal="center"/>
    </xf>
    <xf numFmtId="0" fontId="1" fillId="0" borderId="37" xfId="0" applyFont="1" applyBorder="1" applyAlignment="1"/>
    <xf numFmtId="43" fontId="1" fillId="0" borderId="0" xfId="0" applyNumberFormat="1" applyFont="1" applyBorder="1" applyAlignment="1"/>
    <xf numFmtId="0" fontId="1" fillId="0" borderId="39" xfId="0" applyFont="1" applyBorder="1" applyAlignment="1">
      <alignment horizontal="center"/>
    </xf>
    <xf numFmtId="43" fontId="1" fillId="0" borderId="1" xfId="0" applyNumberFormat="1" applyFont="1" applyBorder="1" applyAlignment="1"/>
    <xf numFmtId="0" fontId="1" fillId="0" borderId="2" xfId="0" applyFont="1" applyBorder="1" applyAlignment="1"/>
    <xf numFmtId="4" fontId="1" fillId="0" borderId="28" xfId="0" applyNumberFormat="1" applyFont="1" applyBorder="1"/>
    <xf numFmtId="4" fontId="0" fillId="0" borderId="46" xfId="0" applyNumberFormat="1" applyBorder="1"/>
    <xf numFmtId="0" fontId="0" fillId="0" borderId="46" xfId="0" applyBorder="1"/>
    <xf numFmtId="0" fontId="0" fillId="0" borderId="29" xfId="0" applyBorder="1"/>
    <xf numFmtId="0" fontId="1" fillId="0" borderId="39" xfId="0" applyFont="1" applyBorder="1" applyAlignment="1"/>
    <xf numFmtId="164" fontId="1" fillId="0" borderId="39" xfId="1" applyFont="1" applyBorder="1" applyAlignment="1">
      <alignment horizontal="center"/>
    </xf>
    <xf numFmtId="0" fontId="0" fillId="0" borderId="47" xfId="0" applyBorder="1" applyAlignment="1"/>
    <xf numFmtId="0" fontId="0" fillId="0" borderId="47" xfId="0" applyBorder="1"/>
    <xf numFmtId="0" fontId="0" fillId="0" borderId="33" xfId="0" applyBorder="1"/>
    <xf numFmtId="165" fontId="0" fillId="0" borderId="0" xfId="0" applyNumberForma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4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1" xfId="1" applyFont="1" applyBorder="1" applyAlignment="1">
      <alignment horizontal="center"/>
    </xf>
    <xf numFmtId="164" fontId="1" fillId="0" borderId="32" xfId="1" applyFont="1" applyBorder="1" applyAlignment="1">
      <alignment horizontal="center"/>
    </xf>
    <xf numFmtId="164" fontId="1" fillId="0" borderId="47" xfId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164" fontId="1" fillId="0" borderId="39" xfId="1" applyFont="1" applyBorder="1" applyAlignment="1">
      <alignment horizontal="center"/>
    </xf>
    <xf numFmtId="164" fontId="1" fillId="0" borderId="0" xfId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3" xfId="1" applyFont="1" applyBorder="1" applyAlignment="1">
      <alignment horizontal="center"/>
    </xf>
    <xf numFmtId="164" fontId="0" fillId="0" borderId="14" xfId="1" applyFont="1" applyBorder="1" applyAlignment="1">
      <alignment horizontal="center"/>
    </xf>
    <xf numFmtId="164" fontId="1" fillId="0" borderId="13" xfId="1" applyFont="1" applyBorder="1" applyAlignment="1">
      <alignment horizontal="center"/>
    </xf>
    <xf numFmtId="164" fontId="1" fillId="0" borderId="6" xfId="1" applyFont="1" applyBorder="1" applyAlignment="1">
      <alignment horizontal="center"/>
    </xf>
    <xf numFmtId="164" fontId="0" fillId="0" borderId="32" xfId="1" applyFont="1" applyBorder="1" applyAlignment="1">
      <alignment horizontal="center"/>
    </xf>
    <xf numFmtId="164" fontId="0" fillId="0" borderId="33" xfId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164" fontId="0" fillId="0" borderId="41" xfId="1" applyFont="1" applyBorder="1" applyAlignment="1">
      <alignment horizontal="center"/>
    </xf>
    <xf numFmtId="164" fontId="0" fillId="0" borderId="40" xfId="1" applyFont="1" applyBorder="1" applyAlignment="1">
      <alignment horizontal="center"/>
    </xf>
    <xf numFmtId="164" fontId="0" fillId="0" borderId="10" xfId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3" xfId="1" applyFont="1" applyBorder="1" applyAlignment="1">
      <alignment horizontal="center"/>
    </xf>
    <xf numFmtId="164" fontId="0" fillId="0" borderId="42" xfId="1" applyFont="1" applyBorder="1" applyAlignment="1">
      <alignment horizontal="center"/>
    </xf>
    <xf numFmtId="164" fontId="1" fillId="0" borderId="43" xfId="1" applyFont="1" applyBorder="1" applyAlignment="1">
      <alignment horizontal="center"/>
    </xf>
    <xf numFmtId="164" fontId="1" fillId="0" borderId="22" xfId="1" applyFont="1" applyBorder="1" applyAlignment="1">
      <alignment horizontal="center"/>
    </xf>
    <xf numFmtId="164" fontId="0" fillId="0" borderId="16" xfId="1" applyFont="1" applyBorder="1" applyAlignment="1">
      <alignment horizontal="center"/>
    </xf>
    <xf numFmtId="164" fontId="0" fillId="0" borderId="17" xfId="1" applyFont="1" applyBorder="1" applyAlignment="1">
      <alignment horizontal="center"/>
    </xf>
    <xf numFmtId="164" fontId="0" fillId="0" borderId="20" xfId="1" applyFont="1" applyBorder="1" applyAlignment="1">
      <alignment horizontal="center"/>
    </xf>
    <xf numFmtId="4" fontId="1" fillId="0" borderId="36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64" fontId="0" fillId="0" borderId="2" xfId="1" applyFont="1" applyBorder="1" applyAlignment="1">
      <alignment horizontal="center"/>
    </xf>
    <xf numFmtId="164" fontId="0" fillId="0" borderId="19" xfId="1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8" xfId="1" applyFont="1" applyBorder="1" applyAlignment="1">
      <alignment horizontal="center"/>
    </xf>
    <xf numFmtId="164" fontId="0" fillId="0" borderId="29" xfId="1" applyFont="1" applyBorder="1" applyAlignment="1">
      <alignment horizontal="center"/>
    </xf>
    <xf numFmtId="164" fontId="0" fillId="0" borderId="30" xfId="1" applyFont="1" applyBorder="1" applyAlignment="1">
      <alignment horizontal="center"/>
    </xf>
    <xf numFmtId="164" fontId="0" fillId="0" borderId="3" xfId="1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17" xfId="0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workbookViewId="0">
      <selection activeCell="H29" sqref="H29"/>
    </sheetView>
  </sheetViews>
  <sheetFormatPr defaultRowHeight="15" x14ac:dyDescent="0.25"/>
  <cols>
    <col min="2" max="2" width="6.140625" customWidth="1"/>
    <col min="5" max="5" width="5.28515625" customWidth="1"/>
    <col min="6" max="6" width="11.7109375" customWidth="1"/>
    <col min="7" max="7" width="5.85546875" customWidth="1"/>
    <col min="8" max="8" width="7.5703125" customWidth="1"/>
    <col min="10" max="10" width="9.7109375" customWidth="1"/>
  </cols>
  <sheetData>
    <row r="1" spans="1:15" ht="15.75" thickBot="1" x14ac:dyDescent="0.3">
      <c r="E1" t="s">
        <v>14</v>
      </c>
    </row>
    <row r="2" spans="1:15" x14ac:dyDescent="0.25">
      <c r="B2" s="10"/>
      <c r="C2" s="83"/>
      <c r="D2" s="84"/>
      <c r="E2" s="85"/>
      <c r="F2" s="109" t="s">
        <v>13</v>
      </c>
      <c r="G2" s="110"/>
      <c r="H2" s="110"/>
      <c r="I2" s="110"/>
      <c r="J2" s="110"/>
      <c r="K2" s="111"/>
      <c r="L2" s="19"/>
      <c r="M2" s="19"/>
      <c r="N2" s="19"/>
      <c r="O2" s="20"/>
    </row>
    <row r="3" spans="1:15" ht="27.75" customHeight="1" x14ac:dyDescent="0.25">
      <c r="B3" s="14" t="s">
        <v>6</v>
      </c>
      <c r="C3" s="119"/>
      <c r="D3" s="120"/>
      <c r="E3" s="121"/>
      <c r="F3" s="1" t="s">
        <v>0</v>
      </c>
      <c r="G3" s="1"/>
      <c r="H3" s="1" t="s">
        <v>1</v>
      </c>
      <c r="I3" s="1" t="s">
        <v>2</v>
      </c>
      <c r="J3" s="117" t="s">
        <v>3</v>
      </c>
      <c r="K3" s="118"/>
      <c r="L3" s="6"/>
      <c r="M3" s="21" t="s">
        <v>7</v>
      </c>
      <c r="N3" s="6"/>
      <c r="O3" s="22"/>
    </row>
    <row r="4" spans="1:15" x14ac:dyDescent="0.25">
      <c r="B4" s="9" t="s">
        <v>9</v>
      </c>
      <c r="C4" s="26">
        <v>44</v>
      </c>
      <c r="D4" s="26"/>
      <c r="E4" s="26"/>
      <c r="F4" s="122">
        <f>12911.42/13*6</f>
        <v>5959.1169230769228</v>
      </c>
      <c r="G4" s="123"/>
      <c r="H4" s="1">
        <v>97</v>
      </c>
      <c r="I4" s="49">
        <v>1</v>
      </c>
      <c r="J4" s="122">
        <f>F4*25/100</f>
        <v>1489.7792307692307</v>
      </c>
      <c r="K4" s="124"/>
      <c r="L4" s="6" t="s">
        <v>24</v>
      </c>
      <c r="M4" s="6"/>
      <c r="N4" s="6"/>
      <c r="O4" s="22"/>
    </row>
    <row r="5" spans="1:15" ht="15.75" thickBot="1" x14ac:dyDescent="0.3">
      <c r="B5" s="25" t="s">
        <v>9</v>
      </c>
      <c r="C5" s="92">
        <v>44</v>
      </c>
      <c r="D5" s="92"/>
      <c r="E5" s="93"/>
      <c r="F5" s="94">
        <f>15000/13*6</f>
        <v>6923.0769230769229</v>
      </c>
      <c r="G5" s="95"/>
      <c r="H5" s="1">
        <v>97</v>
      </c>
      <c r="I5" s="49">
        <v>1</v>
      </c>
      <c r="J5" s="94">
        <f>F5*15/100</f>
        <v>1038.4615384615383</v>
      </c>
      <c r="K5" s="96"/>
      <c r="L5" s="6" t="s">
        <v>25</v>
      </c>
      <c r="M5" s="6"/>
      <c r="N5" s="6"/>
      <c r="O5" s="22"/>
    </row>
    <row r="6" spans="1:15" ht="15.75" thickBot="1" x14ac:dyDescent="0.3">
      <c r="A6" s="21" t="s">
        <v>15</v>
      </c>
      <c r="B6" s="21"/>
      <c r="C6" s="97" t="s">
        <v>4</v>
      </c>
      <c r="D6" s="98"/>
      <c r="E6" s="99"/>
      <c r="F6" s="100">
        <f>SUM(F4:G5)</f>
        <v>12882.193846153845</v>
      </c>
      <c r="G6" s="101"/>
      <c r="H6" s="1"/>
      <c r="I6" s="49"/>
      <c r="J6" s="102">
        <f>SUM(J4:K5)</f>
        <v>2528.2407692307688</v>
      </c>
      <c r="K6" s="103"/>
      <c r="L6" s="21"/>
      <c r="M6" s="21"/>
      <c r="N6" s="6"/>
      <c r="O6" s="22"/>
    </row>
    <row r="7" spans="1:15" ht="15.75" thickBot="1" x14ac:dyDescent="0.3">
      <c r="B7" s="25"/>
      <c r="C7" s="36"/>
      <c r="D7" s="36"/>
      <c r="E7" s="45"/>
      <c r="F7" s="46"/>
      <c r="G7" s="47"/>
      <c r="H7" s="41"/>
      <c r="I7" s="42"/>
      <c r="J7" s="46"/>
      <c r="K7" s="48"/>
      <c r="L7" s="6"/>
      <c r="M7" s="6"/>
      <c r="N7" s="6"/>
      <c r="O7" s="22"/>
    </row>
    <row r="8" spans="1:15" x14ac:dyDescent="0.25">
      <c r="B8" s="25" t="s">
        <v>10</v>
      </c>
      <c r="C8" s="29">
        <v>100</v>
      </c>
      <c r="D8" s="30"/>
      <c r="E8" s="30"/>
      <c r="F8" s="86">
        <f>14000*90/100</f>
        <v>12600</v>
      </c>
      <c r="G8" s="87"/>
      <c r="H8" s="30">
        <v>92</v>
      </c>
      <c r="I8" s="31">
        <v>1</v>
      </c>
      <c r="J8" s="88">
        <f>F8*15/100</f>
        <v>1890</v>
      </c>
      <c r="K8" s="89"/>
      <c r="L8" s="4" t="s">
        <v>26</v>
      </c>
      <c r="M8" s="4"/>
      <c r="N8" s="6"/>
      <c r="O8" s="22"/>
    </row>
    <row r="9" spans="1:15" x14ac:dyDescent="0.25">
      <c r="A9" s="21" t="s">
        <v>16</v>
      </c>
      <c r="B9" s="4"/>
      <c r="C9" s="32"/>
      <c r="D9" s="2"/>
      <c r="E9" s="2"/>
      <c r="F9" s="115"/>
      <c r="G9" s="125"/>
      <c r="H9" s="2"/>
      <c r="I9" s="3"/>
      <c r="J9" s="115"/>
      <c r="K9" s="116"/>
      <c r="L9" s="4"/>
      <c r="M9" s="4"/>
      <c r="N9" s="6"/>
      <c r="O9" s="22"/>
    </row>
    <row r="10" spans="1:15" ht="15.75" thickBot="1" x14ac:dyDescent="0.3">
      <c r="C10" s="126"/>
      <c r="D10" s="127"/>
      <c r="E10" s="12"/>
      <c r="F10" s="104"/>
      <c r="G10" s="105"/>
      <c r="H10" s="12"/>
      <c r="I10" s="13"/>
      <c r="J10" s="104"/>
      <c r="K10" s="106"/>
      <c r="L10" s="24"/>
      <c r="M10" s="24"/>
      <c r="N10" s="6"/>
      <c r="O10" s="22"/>
    </row>
    <row r="11" spans="1:15" x14ac:dyDescent="0.25">
      <c r="B11" s="9" t="s">
        <v>10</v>
      </c>
      <c r="C11" s="27">
        <v>55</v>
      </c>
      <c r="D11" s="27"/>
      <c r="E11" s="27"/>
      <c r="F11" s="90">
        <v>4500</v>
      </c>
      <c r="G11" s="91"/>
      <c r="H11" s="27">
        <v>87</v>
      </c>
      <c r="I11" s="28">
        <v>1</v>
      </c>
      <c r="J11" s="88">
        <f>F11*15/100</f>
        <v>675</v>
      </c>
      <c r="K11" s="89"/>
      <c r="L11" s="44" t="s">
        <v>27</v>
      </c>
      <c r="M11" s="1"/>
      <c r="N11" s="1"/>
      <c r="O11" s="11"/>
    </row>
    <row r="12" spans="1:15" ht="15.75" thickBot="1" x14ac:dyDescent="0.3">
      <c r="A12" s="73" t="s">
        <v>17</v>
      </c>
      <c r="B12" s="74"/>
      <c r="C12" s="12"/>
      <c r="D12" s="12"/>
      <c r="E12" s="12"/>
      <c r="F12" s="104"/>
      <c r="G12" s="105"/>
      <c r="H12" s="12"/>
      <c r="I12" s="13"/>
      <c r="J12" s="104"/>
      <c r="K12" s="106"/>
      <c r="L12" s="69"/>
      <c r="M12" s="70"/>
      <c r="N12" s="1"/>
      <c r="O12" s="11"/>
    </row>
    <row r="13" spans="1:15" ht="15.75" thickBot="1" x14ac:dyDescent="0.3">
      <c r="B13" s="23"/>
      <c r="C13" s="4"/>
      <c r="D13" s="4"/>
      <c r="E13" s="4"/>
      <c r="F13" s="5"/>
      <c r="G13" s="112" t="s">
        <v>4</v>
      </c>
      <c r="H13" s="113"/>
      <c r="I13" s="114"/>
      <c r="J13" s="107">
        <f>SUM(J11+J8+J6)</f>
        <v>5093.2407692307688</v>
      </c>
      <c r="K13" s="108"/>
      <c r="L13" s="6"/>
      <c r="M13" s="6"/>
      <c r="N13" s="6"/>
      <c r="O13" s="22"/>
    </row>
    <row r="14" spans="1:15" x14ac:dyDescent="0.25">
      <c r="B14" s="23"/>
      <c r="C14" s="4"/>
      <c r="D14" s="4"/>
      <c r="E14" s="4"/>
      <c r="F14" s="5"/>
      <c r="G14" s="5"/>
      <c r="H14" s="6"/>
      <c r="I14" s="6"/>
      <c r="J14" s="56"/>
      <c r="K14" s="57"/>
      <c r="L14" s="58"/>
      <c r="M14" s="58"/>
      <c r="N14" s="58"/>
      <c r="O14" s="59"/>
    </row>
    <row r="15" spans="1:15" x14ac:dyDescent="0.25">
      <c r="A15" s="1"/>
      <c r="B15" s="17" t="s">
        <v>8</v>
      </c>
      <c r="C15" s="72" t="s">
        <v>20</v>
      </c>
      <c r="D15" s="72"/>
      <c r="E15" s="17"/>
      <c r="F15" s="72"/>
      <c r="G15" s="72"/>
      <c r="H15" s="17"/>
      <c r="I15" s="55"/>
      <c r="J15" s="60"/>
      <c r="K15" s="15"/>
      <c r="L15" s="8"/>
      <c r="M15" s="8"/>
      <c r="N15" s="6"/>
      <c r="O15" s="40"/>
    </row>
    <row r="16" spans="1:15" x14ac:dyDescent="0.25">
      <c r="A16" s="18" t="s">
        <v>19</v>
      </c>
      <c r="B16" s="17"/>
      <c r="C16" s="38"/>
      <c r="D16" s="38"/>
      <c r="E16" s="17"/>
      <c r="F16" s="72"/>
      <c r="G16" s="72"/>
      <c r="H16" s="17"/>
      <c r="I16" s="55"/>
      <c r="J16" s="60"/>
      <c r="K16" s="15"/>
      <c r="L16" s="8"/>
      <c r="M16" s="8"/>
      <c r="N16" s="6"/>
      <c r="O16" s="40"/>
    </row>
    <row r="17" spans="1:15" x14ac:dyDescent="0.25">
      <c r="A17" s="1"/>
      <c r="B17" s="17" t="s">
        <v>18</v>
      </c>
      <c r="C17" s="71">
        <f>J6*23.8/100</f>
        <v>601.72130307692305</v>
      </c>
      <c r="D17" s="72"/>
      <c r="E17" s="17"/>
      <c r="F17" s="72"/>
      <c r="G17" s="72"/>
      <c r="H17" s="17">
        <v>44</v>
      </c>
      <c r="I17" s="55"/>
      <c r="J17" s="60"/>
      <c r="K17" s="15"/>
      <c r="L17" s="8"/>
      <c r="M17" s="8"/>
      <c r="N17" s="6"/>
      <c r="O17" s="40"/>
    </row>
    <row r="18" spans="1:15" x14ac:dyDescent="0.25">
      <c r="A18" s="1"/>
      <c r="B18" s="17" t="s">
        <v>18</v>
      </c>
      <c r="C18" s="71">
        <f>J8*23.8/100</f>
        <v>449.82</v>
      </c>
      <c r="D18" s="71"/>
      <c r="E18" s="17"/>
      <c r="F18" s="72"/>
      <c r="G18" s="72"/>
      <c r="H18" s="17">
        <v>100</v>
      </c>
      <c r="I18" s="55"/>
      <c r="J18" s="60"/>
      <c r="K18" s="15"/>
      <c r="L18" s="8"/>
      <c r="M18" s="8"/>
      <c r="N18" s="6"/>
      <c r="O18" s="40"/>
    </row>
    <row r="19" spans="1:15" x14ac:dyDescent="0.25">
      <c r="A19" s="1"/>
      <c r="B19" s="17" t="s">
        <v>18</v>
      </c>
      <c r="C19" s="71">
        <f>J11*23.8/100</f>
        <v>160.65</v>
      </c>
      <c r="D19" s="71"/>
      <c r="E19" s="17"/>
      <c r="F19" s="72"/>
      <c r="G19" s="72"/>
      <c r="H19" s="17">
        <v>55</v>
      </c>
      <c r="I19" s="55"/>
      <c r="J19" s="60"/>
      <c r="K19" s="15"/>
      <c r="L19" s="8"/>
      <c r="M19" s="8"/>
      <c r="N19" s="6"/>
      <c r="O19" s="40"/>
    </row>
    <row r="20" spans="1:15" x14ac:dyDescent="0.25">
      <c r="A20" s="75" t="s">
        <v>4</v>
      </c>
      <c r="B20" s="75"/>
      <c r="C20" s="71">
        <f>SUM(C17:D19)</f>
        <v>1212.1913030769231</v>
      </c>
      <c r="D20" s="71"/>
      <c r="E20" s="17"/>
      <c r="F20" s="72"/>
      <c r="G20" s="72"/>
      <c r="H20" s="17"/>
      <c r="I20" s="55"/>
      <c r="J20" s="60"/>
      <c r="K20" s="15"/>
      <c r="L20" s="8"/>
      <c r="M20" s="8"/>
      <c r="N20" s="6"/>
      <c r="O20" s="40"/>
    </row>
    <row r="21" spans="1:15" x14ac:dyDescent="0.25">
      <c r="A21" s="35"/>
      <c r="B21" s="43"/>
      <c r="C21" s="50"/>
      <c r="D21" s="33"/>
      <c r="E21" s="51"/>
      <c r="F21" s="53" t="s">
        <v>5</v>
      </c>
      <c r="G21" s="16"/>
      <c r="H21" s="15"/>
      <c r="I21" s="15"/>
      <c r="J21" s="60"/>
      <c r="K21" s="15"/>
      <c r="L21" s="8"/>
      <c r="M21" s="8"/>
      <c r="N21" s="6"/>
      <c r="O21" s="40"/>
    </row>
    <row r="22" spans="1:15" x14ac:dyDescent="0.25">
      <c r="A22" s="35"/>
      <c r="B22" s="35"/>
      <c r="C22" s="52"/>
      <c r="D22" s="54"/>
      <c r="E22" s="17"/>
      <c r="F22" s="17" t="s">
        <v>22</v>
      </c>
      <c r="G22" s="17"/>
      <c r="H22" s="17"/>
      <c r="I22" s="55"/>
      <c r="J22" s="60"/>
      <c r="K22" s="15"/>
      <c r="L22" s="8"/>
      <c r="M22" s="8"/>
      <c r="N22" s="6"/>
      <c r="O22" s="40"/>
    </row>
    <row r="23" spans="1:15" x14ac:dyDescent="0.25">
      <c r="B23" s="21"/>
      <c r="C23" s="52"/>
      <c r="D23" s="17" t="s">
        <v>6</v>
      </c>
      <c r="E23" s="18" t="s">
        <v>12</v>
      </c>
      <c r="F23" s="71">
        <f>J6*8.5/100</f>
        <v>214.90046538461536</v>
      </c>
      <c r="G23" s="72"/>
      <c r="H23" s="17">
        <v>44</v>
      </c>
      <c r="I23" s="17"/>
      <c r="J23" s="81"/>
      <c r="K23" s="82"/>
      <c r="L23" s="8"/>
      <c r="M23" s="8"/>
      <c r="N23" s="6"/>
      <c r="O23" s="40"/>
    </row>
    <row r="24" spans="1:15" x14ac:dyDescent="0.25">
      <c r="B24" s="21"/>
      <c r="C24" s="33"/>
      <c r="D24" s="38"/>
      <c r="E24" s="38"/>
      <c r="F24" s="71" t="s">
        <v>23</v>
      </c>
      <c r="G24" s="71"/>
      <c r="H24" s="37"/>
      <c r="I24" s="39"/>
      <c r="J24" s="61"/>
      <c r="K24" s="34"/>
      <c r="L24" s="8"/>
      <c r="M24" s="8"/>
      <c r="N24" s="6"/>
      <c r="O24" s="40"/>
    </row>
    <row r="25" spans="1:15" x14ac:dyDescent="0.25">
      <c r="B25" s="21"/>
      <c r="C25" s="52"/>
      <c r="D25" s="17" t="s">
        <v>6</v>
      </c>
      <c r="E25" s="18" t="s">
        <v>9</v>
      </c>
      <c r="F25" s="71">
        <f>J8*8.5/100</f>
        <v>160.65</v>
      </c>
      <c r="G25" s="72"/>
      <c r="H25" s="17">
        <v>100</v>
      </c>
      <c r="I25" s="17"/>
      <c r="J25" s="81"/>
      <c r="K25" s="82"/>
      <c r="L25" s="8"/>
      <c r="M25" s="8"/>
      <c r="N25" s="6"/>
      <c r="O25" s="40"/>
    </row>
    <row r="26" spans="1:15" x14ac:dyDescent="0.25">
      <c r="B26" s="21"/>
      <c r="C26" s="52"/>
      <c r="D26" s="17" t="s">
        <v>11</v>
      </c>
      <c r="E26" s="18" t="s">
        <v>21</v>
      </c>
      <c r="F26" s="71">
        <f>J11*8.5/100</f>
        <v>57.375</v>
      </c>
      <c r="G26" s="72"/>
      <c r="H26" s="17">
        <v>55</v>
      </c>
      <c r="I26" s="17"/>
      <c r="J26" s="81"/>
      <c r="K26" s="82"/>
      <c r="L26" s="8"/>
      <c r="M26" s="8"/>
      <c r="N26" s="6"/>
      <c r="O26" s="40"/>
    </row>
    <row r="27" spans="1:15" x14ac:dyDescent="0.25">
      <c r="B27" s="21"/>
      <c r="C27" s="52"/>
      <c r="D27" s="72" t="s">
        <v>4</v>
      </c>
      <c r="E27" s="72"/>
      <c r="F27" s="77">
        <f>SUM(F25:G26)</f>
        <v>218.02500000000001</v>
      </c>
      <c r="G27" s="77"/>
      <c r="H27" s="71"/>
      <c r="I27" s="76"/>
      <c r="J27" s="78"/>
      <c r="K27" s="79"/>
      <c r="L27" s="62"/>
      <c r="M27" s="62"/>
      <c r="N27" s="63"/>
      <c r="O27" s="64"/>
    </row>
    <row r="28" spans="1:15" x14ac:dyDescent="0.25">
      <c r="A28" s="6"/>
      <c r="B28" s="21"/>
      <c r="C28" s="33"/>
      <c r="D28" s="16"/>
      <c r="E28" s="21"/>
      <c r="F28" s="34"/>
      <c r="G28" s="34"/>
      <c r="H28" s="33"/>
      <c r="I28" s="16"/>
      <c r="J28" s="34"/>
      <c r="K28" s="34"/>
      <c r="L28" s="8"/>
      <c r="M28" s="8"/>
      <c r="N28" s="6"/>
      <c r="O28" s="40"/>
    </row>
    <row r="29" spans="1:15" ht="53.25" customHeight="1" x14ac:dyDescent="0.25">
      <c r="A29" s="80" t="s">
        <v>28</v>
      </c>
      <c r="B29" s="80"/>
      <c r="C29" s="80"/>
      <c r="D29" s="80"/>
      <c r="E29" s="8"/>
      <c r="F29" s="65"/>
      <c r="G29" s="6"/>
      <c r="H29" s="6"/>
      <c r="I29" s="6"/>
      <c r="J29" s="66" t="s">
        <v>29</v>
      </c>
      <c r="K29" s="67"/>
      <c r="L29" s="66"/>
      <c r="M29" s="66"/>
      <c r="N29" s="6"/>
      <c r="O29" s="6"/>
    </row>
    <row r="30" spans="1:15" x14ac:dyDescent="0.25">
      <c r="A30" s="68" t="s">
        <v>30</v>
      </c>
      <c r="B30" s="68"/>
      <c r="C30" s="68"/>
      <c r="D30" s="68"/>
      <c r="E30" s="68"/>
      <c r="F30" s="65"/>
      <c r="I30" s="7"/>
      <c r="J30" s="68" t="s">
        <v>31</v>
      </c>
      <c r="K30" s="68"/>
      <c r="L30" s="68"/>
    </row>
    <row r="31" spans="1:15" x14ac:dyDescent="0.25">
      <c r="B31" s="6"/>
      <c r="C31" s="6"/>
      <c r="D31" s="6"/>
      <c r="E31" s="6"/>
      <c r="F31" s="65"/>
      <c r="I31" s="7"/>
    </row>
    <row r="32" spans="1:15" x14ac:dyDescent="0.25">
      <c r="B32" s="6"/>
      <c r="C32" s="6"/>
      <c r="D32" s="6"/>
      <c r="E32" s="6"/>
      <c r="F32" s="6"/>
      <c r="I32" s="7"/>
    </row>
    <row r="33" spans="5:9" x14ac:dyDescent="0.25">
      <c r="E33" s="7"/>
      <c r="I33" s="7"/>
    </row>
  </sheetData>
  <mergeCells count="53">
    <mergeCell ref="F23:G23"/>
    <mergeCell ref="J23:K23"/>
    <mergeCell ref="J3:K3"/>
    <mergeCell ref="J25:K25"/>
    <mergeCell ref="C3:E3"/>
    <mergeCell ref="F4:G4"/>
    <mergeCell ref="J4:K4"/>
    <mergeCell ref="F15:G15"/>
    <mergeCell ref="C15:D15"/>
    <mergeCell ref="F9:G9"/>
    <mergeCell ref="C10:D10"/>
    <mergeCell ref="F10:G10"/>
    <mergeCell ref="F24:G24"/>
    <mergeCell ref="C20:D20"/>
    <mergeCell ref="F12:G12"/>
    <mergeCell ref="J12:K12"/>
    <mergeCell ref="J13:K13"/>
    <mergeCell ref="F2:K2"/>
    <mergeCell ref="G13:I13"/>
    <mergeCell ref="J9:K9"/>
    <mergeCell ref="J10:K10"/>
    <mergeCell ref="C2:E2"/>
    <mergeCell ref="F8:G8"/>
    <mergeCell ref="J8:K8"/>
    <mergeCell ref="F11:G11"/>
    <mergeCell ref="J11:K11"/>
    <mergeCell ref="C5:E5"/>
    <mergeCell ref="F5:G5"/>
    <mergeCell ref="J5:K5"/>
    <mergeCell ref="C6:E6"/>
    <mergeCell ref="F6:G6"/>
    <mergeCell ref="J6:K6"/>
    <mergeCell ref="F27:G27"/>
    <mergeCell ref="J27:K27"/>
    <mergeCell ref="D27:E27"/>
    <mergeCell ref="A29:D29"/>
    <mergeCell ref="J26:K26"/>
    <mergeCell ref="A30:E30"/>
    <mergeCell ref="J30:L30"/>
    <mergeCell ref="L12:M12"/>
    <mergeCell ref="C17:D17"/>
    <mergeCell ref="A12:B12"/>
    <mergeCell ref="C18:D18"/>
    <mergeCell ref="C19:D19"/>
    <mergeCell ref="F16:G16"/>
    <mergeCell ref="F18:G18"/>
    <mergeCell ref="F17:G17"/>
    <mergeCell ref="A20:B20"/>
    <mergeCell ref="F19:G19"/>
    <mergeCell ref="F20:G20"/>
    <mergeCell ref="F25:G25"/>
    <mergeCell ref="F26:G26"/>
    <mergeCell ref="H27:I27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rmaiorino</dc:creator>
  <cp:lastModifiedBy>rmaiorino1</cp:lastModifiedBy>
  <cp:lastPrinted>2022-03-30T16:03:02Z</cp:lastPrinted>
  <dcterms:created xsi:type="dcterms:W3CDTF">2018-08-30T13:11:34Z</dcterms:created>
  <dcterms:modified xsi:type="dcterms:W3CDTF">2024-05-27T10:17:20Z</dcterms:modified>
</cp:coreProperties>
</file>